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7220" windowHeight="9210" activeTab="3"/>
  </bookViews>
  <sheets>
    <sheet name="Law Enforcement" sheetId="1" r:id="rId1"/>
    <sheet name="Fire &amp; EMS" sheetId="2" r:id="rId2"/>
    <sheet name="Phone" sheetId="5" r:id="rId3"/>
    <sheet name="Other &amp; Totals" sheetId="3" r:id="rId4"/>
  </sheets>
  <definedNames>
    <definedName name="_GoBack" localSheetId="0">'Law Enforcement'!#REF!</definedName>
  </definedNames>
  <calcPr calcId="145621"/>
</workbook>
</file>

<file path=xl/calcChain.xml><?xml version="1.0" encoding="utf-8"?>
<calcChain xmlns="http://schemas.openxmlformats.org/spreadsheetml/2006/main">
  <c r="K16" i="2" l="1"/>
  <c r="K17" i="2"/>
  <c r="K18" i="2"/>
  <c r="K19" i="2"/>
  <c r="K20" i="2"/>
  <c r="K21" i="2"/>
  <c r="K22" i="2"/>
  <c r="K23" i="2"/>
  <c r="K24" i="2"/>
  <c r="K25" i="2"/>
  <c r="K26" i="2"/>
  <c r="K15" i="2"/>
  <c r="O7" i="5" l="1"/>
  <c r="O6" i="5"/>
  <c r="O5" i="5"/>
  <c r="C14" i="3" l="1"/>
  <c r="C16" i="3" l="1"/>
  <c r="N8" i="5" l="1"/>
  <c r="M8" i="5"/>
  <c r="L8" i="5"/>
  <c r="K8" i="5"/>
  <c r="J8" i="5"/>
  <c r="I8" i="5"/>
  <c r="H8" i="5"/>
  <c r="G8" i="5"/>
  <c r="F8" i="5"/>
  <c r="E8" i="5"/>
  <c r="D8" i="5"/>
  <c r="C8" i="5"/>
  <c r="G27" i="2"/>
  <c r="F27" i="2"/>
  <c r="E27" i="2"/>
  <c r="D27" i="2"/>
  <c r="I27" i="2"/>
  <c r="C27" i="2"/>
  <c r="K27" i="2" s="1"/>
  <c r="C13" i="3" s="1"/>
  <c r="C12" i="2"/>
  <c r="C11" i="1"/>
  <c r="C12" i="3" s="1"/>
  <c r="H26" i="1"/>
  <c r="G26" i="1"/>
  <c r="F26" i="1"/>
  <c r="E26" i="1"/>
  <c r="D26" i="1"/>
  <c r="I26" i="1"/>
  <c r="C26" i="1"/>
  <c r="O8" i="5" l="1"/>
  <c r="C15" i="3" s="1"/>
  <c r="C17" i="3" s="1"/>
  <c r="J15" i="1"/>
  <c r="J16" i="1"/>
  <c r="J17" i="1"/>
  <c r="J18" i="1"/>
  <c r="J19" i="1"/>
  <c r="J20" i="1"/>
  <c r="J21" i="1"/>
  <c r="J22" i="1"/>
  <c r="J23" i="1"/>
  <c r="J24" i="1"/>
  <c r="J25" i="1"/>
  <c r="J14" i="1"/>
  <c r="J26" i="1" l="1"/>
</calcChain>
</file>

<file path=xl/sharedStrings.xml><?xml version="1.0" encoding="utf-8"?>
<sst xmlns="http://schemas.openxmlformats.org/spreadsheetml/2006/main" count="99" uniqueCount="67">
  <si>
    <t>Billings Police</t>
  </si>
  <si>
    <t>Clever Fire</t>
  </si>
  <si>
    <t>Highlandville Fire</t>
  </si>
  <si>
    <t>Nixa Fire</t>
  </si>
  <si>
    <t>Nixa Police</t>
  </si>
  <si>
    <t>Ozark Fire</t>
  </si>
  <si>
    <t>Ozark Police</t>
  </si>
  <si>
    <t>Sparta Fire</t>
  </si>
  <si>
    <t>Sparta Police</t>
  </si>
  <si>
    <t xml:space="preserve"> </t>
  </si>
  <si>
    <t xml:space="preserve">   </t>
  </si>
  <si>
    <t>Sheriff</t>
  </si>
  <si>
    <t>Highlandville Police</t>
  </si>
  <si>
    <t>Clever Police</t>
  </si>
  <si>
    <t>Billings Fire</t>
  </si>
  <si>
    <t>Chadwick Fire</t>
  </si>
  <si>
    <t>BPD</t>
  </si>
  <si>
    <t>CCSD</t>
  </si>
  <si>
    <t>CPD</t>
  </si>
  <si>
    <t>HPD</t>
  </si>
  <si>
    <t>NPD</t>
  </si>
  <si>
    <t>OPD</t>
  </si>
  <si>
    <t>SPD</t>
  </si>
  <si>
    <t>TOTAL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</si>
  <si>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</si>
  <si>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</si>
  <si>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</si>
  <si>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</si>
  <si>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</si>
  <si>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</si>
  <si>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</si>
  <si>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</si>
  <si>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</si>
  <si>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</si>
  <si>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</si>
  <si>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</si>
  <si>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YTD</t>
  </si>
  <si>
    <t>BFD</t>
  </si>
  <si>
    <t>CHFD</t>
  </si>
  <si>
    <t>CLFD</t>
  </si>
  <si>
    <t>HFD</t>
  </si>
  <si>
    <t>NFD</t>
  </si>
  <si>
    <t>OFD</t>
  </si>
  <si>
    <t>SFD</t>
  </si>
  <si>
    <t>Transfers</t>
  </si>
  <si>
    <t>Hangups</t>
  </si>
  <si>
    <t>Test Calls</t>
  </si>
  <si>
    <t>CAD Events</t>
  </si>
  <si>
    <t>Jul</t>
  </si>
  <si>
    <t>Sep</t>
  </si>
  <si>
    <t>Admin In</t>
  </si>
  <si>
    <t>Totals</t>
  </si>
  <si>
    <t>Other agencies</t>
  </si>
  <si>
    <t>Calls assigned to CCES</t>
  </si>
  <si>
    <t>Law Enforcement</t>
  </si>
  <si>
    <t>Phone</t>
  </si>
  <si>
    <t>Other</t>
  </si>
  <si>
    <t>Fire</t>
  </si>
  <si>
    <t>EMS*</t>
  </si>
  <si>
    <t>911-Wireless</t>
  </si>
  <si>
    <t>911-Landline</t>
  </si>
  <si>
    <t>911 and Admin - 2012</t>
  </si>
  <si>
    <t>Law Enforcement - 2012</t>
  </si>
  <si>
    <t>Other &amp; Totals - 2012</t>
  </si>
  <si>
    <t>Fire and EMS - 2012</t>
  </si>
  <si>
    <t>CCAD</t>
  </si>
  <si>
    <t>Christian County Ambulance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</si>
</sst>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orbel"/>
      <family val="2"/>
    </font>
    <font>
      <b/>
      <sz val="12"/>
      <name val="Corbe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/>
    <xf numFmtId="0" fontId="5" fillId="0" borderId="7" xfId="0" applyFont="1" applyBorder="1" applyAlignment="1">
      <alignment horizontal="center"/>
    </xf>
    <xf numFmtId="0" fontId="3" fillId="0" borderId="8" xfId="0" applyFont="1" applyBorder="1"/>
    <xf numFmtId="0" fontId="6" fillId="0" borderId="8" xfId="0" applyFont="1" applyBorder="1"/>
    <xf numFmtId="0" fontId="5" fillId="0" borderId="4" xfId="0" applyFont="1" applyBorder="1" applyAlignment="1">
      <alignment horizontal="center"/>
    </xf>
    <xf numFmtId="0" fontId="3" fillId="0" borderId="11" xfId="0" applyFont="1" applyBorder="1"/>
    <xf numFmtId="0" fontId="6" fillId="0" borderId="13" xfId="0" applyFont="1" applyBorder="1"/>
    <xf numFmtId="164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2" fillId="0" borderId="0" xfId="1"/>
    <xf numFmtId="17" fontId="2" fillId="0" borderId="0" xfId="1" applyNumberFormat="1"/>
    <xf numFmtId="0" fontId="2" fillId="0" borderId="0" xfId="1" applyAlignment="1">
      <alignment horizontal="center"/>
    </xf>
    <xf numFmtId="0" fontId="2" fillId="0" borderId="14" xfId="1" applyBorder="1" applyAlignment="1">
      <alignment horizontal="center" vertical="center"/>
    </xf>
    <xf numFmtId="0" fontId="7" fillId="0" borderId="0" xfId="0" applyFont="1" applyAlignment="1"/>
    <xf numFmtId="3" fontId="2" fillId="0" borderId="14" xfId="1" applyNumberFormat="1" applyBorder="1" applyAlignment="1">
      <alignment horizontal="center" vertical="center"/>
    </xf>
    <xf numFmtId="3" fontId="9" fillId="0" borderId="14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numFmt formatCode="#,##0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  <c:txPr>
              <a:bodyPr rot="2700000" vert="horz" anchor="t" anchorCtr="1"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'Law Enforcement'!$B$4:$B$10</c:f>
              <c:strCache>
                <c:ptCount val="7"/>
                <c:pt idx="0">
                  <c:v>Billings Police</c:v>
                </c:pt>
                <c:pt idx="1">
                  <c:v>Clever Police</c:v>
                </c:pt>
                <c:pt idx="2">
                  <c:v>Highlandville Police</c:v>
                </c:pt>
                <c:pt idx="3">
                  <c:v>Nixa Police</c:v>
                </c:pt>
                <c:pt idx="4">
                  <c:v>Ozark Police</c:v>
                </c:pt>
                <c:pt idx="5">
                  <c:v>Sparta Police</c:v>
                </c:pt>
                <c:pt idx="6">
                  <c:v>Sheriff</c:v>
                </c:pt>
              </c:strCache>
            </c:strRef>
          </c:cat>
          <c:val>
            <c:numRef>
              <c:f>'Law Enforcement'!$C$4:$C$10</c:f>
              <c:numCache>
                <c:formatCode>#,##0</c:formatCode>
                <c:ptCount val="7"/>
                <c:pt idx="0">
                  <c:v>2620</c:v>
                </c:pt>
                <c:pt idx="1">
                  <c:v>1985</c:v>
                </c:pt>
                <c:pt idx="2">
                  <c:v>563</c:v>
                </c:pt>
                <c:pt idx="3">
                  <c:v>16358</c:v>
                </c:pt>
                <c:pt idx="4">
                  <c:v>16936</c:v>
                </c:pt>
                <c:pt idx="5">
                  <c:v>1466</c:v>
                </c:pt>
                <c:pt idx="6">
                  <c:v>20361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5"/>
        <c:shape val="cylinder"/>
        <c:axId val="93607808"/>
        <c:axId val="93609344"/>
        <c:axId val="0"/>
      </c:bar3DChart>
      <c:catAx>
        <c:axId val="93607808"/>
        <c:scaling>
          <c:orientation val="minMax"/>
        </c:scaling>
        <c:delete val="0"/>
        <c:axPos val="b"/>
        <c:majorTickMark val="out"/>
        <c:minorTickMark val="none"/>
        <c:tickLblPos val="nextTo"/>
        <c:crossAx val="93609344"/>
        <c:crosses val="autoZero"/>
        <c:auto val="1"/>
        <c:lblAlgn val="ctr"/>
        <c:lblOffset val="100"/>
        <c:noMultiLvlLbl val="0"/>
      </c:catAx>
      <c:valAx>
        <c:axId val="936093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607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Lbl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  <c:txPr>
              <a:bodyPr rot="2700000"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'Fire &amp; EMS'!$B$4:$B$11</c:f>
              <c:strCache>
                <c:ptCount val="8"/>
                <c:pt idx="0">
                  <c:v>Billings Fire</c:v>
                </c:pt>
                <c:pt idx="1">
                  <c:v>Chadwick Fire</c:v>
                </c:pt>
                <c:pt idx="2">
                  <c:v>Clever Fire</c:v>
                </c:pt>
                <c:pt idx="3">
                  <c:v>Highlandville Fire</c:v>
                </c:pt>
                <c:pt idx="4">
                  <c:v>Nixa Fire</c:v>
                </c:pt>
                <c:pt idx="5">
                  <c:v>Ozark Fire</c:v>
                </c:pt>
                <c:pt idx="6">
                  <c:v>Sparta Fire</c:v>
                </c:pt>
                <c:pt idx="7">
                  <c:v>Christian County Ambulance District</c:v>
                </c:pt>
              </c:strCache>
            </c:strRef>
          </c:cat>
          <c:val>
            <c:numRef>
              <c:f>'Fire &amp; EMS'!$C$4:$C$11</c:f>
              <c:numCache>
                <c:formatCode>#,##0</c:formatCode>
                <c:ptCount val="8"/>
                <c:pt idx="0">
                  <c:v>415</c:v>
                </c:pt>
                <c:pt idx="1">
                  <c:v>165</c:v>
                </c:pt>
                <c:pt idx="2">
                  <c:v>444</c:v>
                </c:pt>
                <c:pt idx="3">
                  <c:v>702</c:v>
                </c:pt>
                <c:pt idx="4">
                  <c:v>3195</c:v>
                </c:pt>
                <c:pt idx="5">
                  <c:v>2856</c:v>
                </c:pt>
                <c:pt idx="6">
                  <c:v>527</c:v>
                </c:pt>
                <c:pt idx="7">
                  <c:v>6897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4998528"/>
        <c:axId val="95000064"/>
        <c:axId val="0"/>
      </c:bar3DChart>
      <c:catAx>
        <c:axId val="9499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95000064"/>
        <c:crosses val="autoZero"/>
        <c:auto val="1"/>
        <c:lblAlgn val="ctr"/>
        <c:lblOffset val="100"/>
        <c:noMultiLvlLbl val="0"/>
      </c:catAx>
      <c:valAx>
        <c:axId val="95000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4998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Phone!$B$5</c:f>
              <c:strCache>
                <c:ptCount val="1"/>
                <c:pt idx="0">
                  <c:v>911-Landline</c:v>
                </c:pt>
              </c:strCache>
            </c:strRef>
          </c:tx>
          <c:cat>
            <c:strRef>
              <c:f>Phone!$C$4:$N$4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Phone!$C$5:$N$5</c:f>
              <c:numCache>
                <c:formatCode>#,##0</c:formatCode>
                <c:ptCount val="12"/>
                <c:pt idx="0">
                  <c:v>516</c:v>
                </c:pt>
                <c:pt idx="1">
                  <c:v>505</c:v>
                </c:pt>
                <c:pt idx="2">
                  <c:v>566</c:v>
                </c:pt>
                <c:pt idx="3">
                  <c:v>504</c:v>
                </c:pt>
                <c:pt idx="4">
                  <c:v>590</c:v>
                </c:pt>
                <c:pt idx="5">
                  <c:v>523</c:v>
                </c:pt>
                <c:pt idx="6">
                  <c:v>603</c:v>
                </c:pt>
                <c:pt idx="7">
                  <c:v>552</c:v>
                </c:pt>
                <c:pt idx="8">
                  <c:v>482</c:v>
                </c:pt>
                <c:pt idx="9">
                  <c:v>464</c:v>
                </c:pt>
                <c:pt idx="10">
                  <c:v>467</c:v>
                </c:pt>
                <c:pt idx="11">
                  <c:v>460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Phone!$B$6</c:f>
              <c:strCache>
                <c:ptCount val="1"/>
                <c:pt idx="0">
                  <c:v>911-Wireless</c:v>
                </c:pt>
              </c:strCache>
            </c:strRef>
          </c:tx>
          <c:cat>
            <c:strRef>
              <c:f>Phone!$C$4:$N$4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Phone!$C$6:$N$6</c:f>
              <c:numCache>
                <c:formatCode>#,##0</c:formatCode>
                <c:ptCount val="12"/>
                <c:pt idx="0">
                  <c:v>1753</c:v>
                </c:pt>
                <c:pt idx="1">
                  <c:v>1682</c:v>
                </c:pt>
                <c:pt idx="2">
                  <c:v>2099</c:v>
                </c:pt>
                <c:pt idx="3">
                  <c:v>1932</c:v>
                </c:pt>
                <c:pt idx="4">
                  <c:v>2459</c:v>
                </c:pt>
                <c:pt idx="5">
                  <c:v>2127</c:v>
                </c:pt>
                <c:pt idx="6">
                  <c:v>2825</c:v>
                </c:pt>
                <c:pt idx="7">
                  <c:v>2256</c:v>
                </c:pt>
                <c:pt idx="8">
                  <c:v>2016</c:v>
                </c:pt>
                <c:pt idx="9">
                  <c:v>1835</c:v>
                </c:pt>
                <c:pt idx="10">
                  <c:v>1959</c:v>
                </c:pt>
                <c:pt idx="11">
                  <c:v>1884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Phone!$B$7</c:f>
              <c:strCache>
                <c:ptCount val="1"/>
                <c:pt idx="0">
                  <c:v>Admin In</c:v>
                </c:pt>
              </c:strCache>
            </c:strRef>
          </c:tx>
          <c:cat>
            <c:strRef>
              <c:f>Phone!$C$4:$N$4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Phone!$C$7:$N$7</c:f>
              <c:numCache>
                <c:formatCode>#,##0</c:formatCode>
                <c:ptCount val="12"/>
                <c:pt idx="0">
                  <c:v>3453</c:v>
                </c:pt>
                <c:pt idx="1">
                  <c:v>3488</c:v>
                </c:pt>
                <c:pt idx="2">
                  <c:v>4155</c:v>
                </c:pt>
                <c:pt idx="3">
                  <c:v>4340</c:v>
                </c:pt>
                <c:pt idx="4">
                  <c:v>4584</c:v>
                </c:pt>
                <c:pt idx="5">
                  <c:v>4279</c:v>
                </c:pt>
                <c:pt idx="6">
                  <c:v>5247</c:v>
                </c:pt>
                <c:pt idx="7">
                  <c:v>4946</c:v>
                </c:pt>
                <c:pt idx="8">
                  <c:v>4788</c:v>
                </c:pt>
                <c:pt idx="9">
                  <c:v>4848</c:v>
                </c:pt>
                <c:pt idx="10">
                  <c:v>4446</c:v>
                </c:pt>
                <c:pt idx="11">
                  <c:v>4492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5792"/>
        <c:axId val="95097216"/>
      </c:lineChart>
      <c:catAx>
        <c:axId val="9502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097216"/>
        <c:crosses val="autoZero"/>
        <c:auto val="1"/>
        <c:lblAlgn val="ctr"/>
        <c:lblOffset val="100"/>
        <c:noMultiLvlLbl val="0"/>
      </c:catAx>
      <c:valAx>
        <c:axId val="950972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5025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24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; </c:separator>
            <c:showLeaderLines val="1"/>
          </c:dLbls>
          <c:cat>
            <c:strRef>
              <c:f>Phone!$B$5:$B$7</c:f>
              <c:strCache>
                <c:ptCount val="3"/>
                <c:pt idx="0">
                  <c:v>911-Landline</c:v>
                </c:pt>
                <c:pt idx="1">
                  <c:v>911-Wireless</c:v>
                </c:pt>
                <c:pt idx="2">
                  <c:v>Admin In</c:v>
                </c:pt>
              </c:strCache>
            </c:strRef>
          </c:cat>
          <c:val>
            <c:numRef>
              <c:f>Phone!$O$5:$O$7</c:f>
              <c:numCache>
                <c:formatCode>#,##0</c:formatCode>
                <c:ptCount val="3"/>
                <c:pt idx="0">
                  <c:v>6232</c:v>
                </c:pt>
                <c:pt idx="1">
                  <c:v>24827</c:v>
                </c:pt>
                <c:pt idx="2">
                  <c:v>53066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'Other &amp; Totals'!$B$12:$B$16</c:f>
              <c:strCache>
                <c:ptCount val="5"/>
                <c:pt idx="0">
                  <c:v>Law Enforcement</c:v>
                </c:pt>
                <c:pt idx="1">
                  <c:v>Fire</c:v>
                </c:pt>
                <c:pt idx="2">
                  <c:v>EMS*</c:v>
                </c:pt>
                <c:pt idx="3">
                  <c:v>Phone</c:v>
                </c:pt>
                <c:pt idx="4">
                  <c:v>Other</c:v>
                </c:pt>
              </c:strCache>
            </c:strRef>
          </c:cat>
          <c:val>
            <c:numRef>
              <c:f>'Other &amp; Totals'!$C$12:$C$16</c:f>
              <c:numCache>
                <c:formatCode>#,##0</c:formatCode>
                <c:ptCount val="5"/>
                <c:pt idx="0">
                  <c:v>60289</c:v>
                </c:pt>
                <c:pt idx="1">
                  <c:v>15201</c:v>
                </c:pt>
                <c:pt idx="2">
                  <c:v>6897</c:v>
                </c:pt>
                <c:pt idx="3">
                  <c:v>84125</c:v>
                </c:pt>
                <c:pt idx="4">
                  <c:v>9519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27</xdr:row>
      <xdr:rowOff>57150</xdr:rowOff>
    </xdr:from>
    <xdr:to>
      <xdr:col>9</xdr:col>
      <xdr:colOff>971549</xdr:colOff>
      <xdr:row>51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28</xdr:row>
      <xdr:rowOff>9524</xdr:rowOff>
    </xdr:from>
    <xdr:to>
      <xdr:col>10</xdr:col>
      <xdr:colOff>981074</xdr:colOff>
      <xdr:row>53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133350</xdr:rowOff>
    </xdr:from>
    <xdr:to>
      <xdr:col>17</xdr:col>
      <xdr:colOff>276225</xdr:colOff>
      <xdr:row>34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23811</xdr:colOff>
      <xdr:row>35</xdr:row>
      <xdr:rowOff>76200</xdr:rowOff>
    </xdr:from>
    <xdr:to>
      <xdr:col>17</xdr:col>
      <xdr:colOff>295274</xdr:colOff>
      <xdr:row>57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18</xdr:row>
      <xdr:rowOff>114300</xdr:rowOff>
    </xdr:from>
    <xdr:to>
      <xdr:col>10</xdr:col>
      <xdr:colOff>523875</xdr:colOff>
      <xdr:row>43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showGridLines="0" topLeftCell="A19" workbookViewId="0">
      <selection activeCell="L28" sqref="L28"/>
    </sheetView>
  </sheetViews>
  <sheetFormatPr defaultRowHeight="15" x14ac:dyDescent="0.25"/>
  <cols>
    <col min="1" max="1" width="5.85546875" customWidth="1"/>
    <col min="2" max="2" width="20.42578125" customWidth="1"/>
    <col min="3" max="10" width="14.7109375" style="1" customWidth="1"/>
  </cols>
  <sheetData>
    <row r="2" spans="2:10" ht="31.5" x14ac:dyDescent="0.5">
      <c r="B2" s="52" t="s">
        <v>62</v>
      </c>
      <c r="C2" s="52"/>
      <c r="D2" s="52"/>
      <c r="E2" s="52"/>
      <c r="F2" s="52"/>
      <c r="G2" s="52"/>
      <c r="H2" s="52"/>
      <c r="I2" s="52"/>
      <c r="J2" s="52"/>
    </row>
    <row r="3" spans="2:10" ht="15.75" x14ac:dyDescent="0.25">
      <c r="C3" s="1" t="s">
        <v>47</v>
      </c>
      <c r="D3" s="17"/>
      <c r="E3" s="17"/>
    </row>
    <row r="4" spans="2:10" x14ac:dyDescent="0.25">
      <c r="B4" t="s">
        <v>0</v>
      </c>
      <c r="C4" s="3">
        <v>2620</v>
      </c>
      <c r="E4" s="15"/>
      <c r="F4" s="1" t="s">
        <v>10</v>
      </c>
    </row>
    <row r="5" spans="2:10" x14ac:dyDescent="0.25">
      <c r="B5" t="s">
        <v>13</v>
      </c>
      <c r="C5" s="3">
        <v>1985</v>
      </c>
      <c r="E5" s="15"/>
      <c r="F5" s="1" t="s">
        <v>9</v>
      </c>
      <c r="G5" s="1" t="s">
        <v>9</v>
      </c>
    </row>
    <row r="6" spans="2:10" x14ac:dyDescent="0.25">
      <c r="B6" t="s">
        <v>12</v>
      </c>
      <c r="C6" s="3">
        <v>563</v>
      </c>
      <c r="E6" s="15"/>
      <c r="F6" s="1" t="s">
        <v>9</v>
      </c>
    </row>
    <row r="7" spans="2:10" x14ac:dyDescent="0.25">
      <c r="B7" t="s">
        <v>4</v>
      </c>
      <c r="C7" s="3">
        <v>16358</v>
      </c>
      <c r="E7" s="15"/>
      <c r="F7" s="1" t="s">
        <v>9</v>
      </c>
    </row>
    <row r="8" spans="2:10" x14ac:dyDescent="0.25">
      <c r="B8" t="s">
        <v>6</v>
      </c>
      <c r="C8" s="3">
        <v>16936</v>
      </c>
      <c r="E8" s="15"/>
      <c r="F8" s="1" t="s">
        <v>9</v>
      </c>
    </row>
    <row r="9" spans="2:10" x14ac:dyDescent="0.25">
      <c r="B9" t="s">
        <v>8</v>
      </c>
      <c r="C9" s="24">
        <v>1466</v>
      </c>
      <c r="D9" s="16"/>
      <c r="E9" s="15"/>
    </row>
    <row r="10" spans="2:10" x14ac:dyDescent="0.25">
      <c r="B10" t="s">
        <v>11</v>
      </c>
      <c r="C10" s="4">
        <v>20361</v>
      </c>
      <c r="E10" s="15"/>
    </row>
    <row r="11" spans="2:10" ht="23.25" x14ac:dyDescent="0.35">
      <c r="C11" s="23">
        <f>SUM(C4:C10)</f>
        <v>60289</v>
      </c>
      <c r="D11" s="3"/>
      <c r="E11" s="3"/>
    </row>
    <row r="12" spans="2:10" ht="15.75" thickBot="1" x14ac:dyDescent="0.3"/>
    <row r="13" spans="2:10" ht="16.5" thickBot="1" x14ac:dyDescent="0.3">
      <c r="B13" s="5"/>
      <c r="C13" s="6" t="s">
        <v>16</v>
      </c>
      <c r="D13" s="6" t="s">
        <v>18</v>
      </c>
      <c r="E13" s="6" t="s">
        <v>19</v>
      </c>
      <c r="F13" s="6" t="s">
        <v>20</v>
      </c>
      <c r="G13" s="6" t="s">
        <v>21</v>
      </c>
      <c r="H13" s="6" t="s">
        <v>22</v>
      </c>
      <c r="I13" s="6" t="s">
        <v>17</v>
      </c>
      <c r="J13" s="7" t="s">
        <v>23</v>
      </c>
    </row>
    <row r="14" spans="2:10" ht="15.75" x14ac:dyDescent="0.25">
      <c r="B14" s="8" t="s">
        <v>24</v>
      </c>
      <c r="C14" s="18">
        <v>157</v>
      </c>
      <c r="D14" s="18">
        <v>160</v>
      </c>
      <c r="E14" s="18">
        <v>52</v>
      </c>
      <c r="F14" s="18">
        <v>1424</v>
      </c>
      <c r="G14" s="18">
        <v>1487</v>
      </c>
      <c r="H14" s="18">
        <v>130</v>
      </c>
      <c r="I14" s="18">
        <v>1627</v>
      </c>
      <c r="J14" s="9">
        <f t="shared" ref="J14:J25" si="0">SUM(C14:I14)</f>
        <v>5037</v>
      </c>
    </row>
    <row r="15" spans="2:10" ht="15.75" x14ac:dyDescent="0.25">
      <c r="B15" s="8" t="s">
        <v>25</v>
      </c>
      <c r="C15" s="18">
        <v>198</v>
      </c>
      <c r="D15" s="18">
        <v>155</v>
      </c>
      <c r="E15" s="18">
        <v>83</v>
      </c>
      <c r="F15" s="18">
        <v>1330</v>
      </c>
      <c r="G15" s="18">
        <v>1380</v>
      </c>
      <c r="H15" s="18">
        <v>127</v>
      </c>
      <c r="I15" s="18">
        <v>1599</v>
      </c>
      <c r="J15" s="9">
        <f t="shared" si="0"/>
        <v>4872</v>
      </c>
    </row>
    <row r="16" spans="2:10" ht="15.75" x14ac:dyDescent="0.25">
      <c r="B16" s="8" t="s">
        <v>26</v>
      </c>
      <c r="C16" s="18">
        <v>243</v>
      </c>
      <c r="D16" s="18">
        <v>210</v>
      </c>
      <c r="E16" s="18">
        <v>27</v>
      </c>
      <c r="F16" s="18">
        <v>1418</v>
      </c>
      <c r="G16" s="18">
        <v>1547</v>
      </c>
      <c r="H16" s="18">
        <v>150</v>
      </c>
      <c r="I16" s="18">
        <v>1694</v>
      </c>
      <c r="J16" s="9">
        <f t="shared" si="0"/>
        <v>5289</v>
      </c>
    </row>
    <row r="17" spans="2:10" ht="15.75" x14ac:dyDescent="0.25">
      <c r="B17" s="8" t="s">
        <v>27</v>
      </c>
      <c r="C17" s="18">
        <v>206</v>
      </c>
      <c r="D17" s="18">
        <v>139</v>
      </c>
      <c r="E17" s="18">
        <v>34</v>
      </c>
      <c r="F17" s="18">
        <v>1272</v>
      </c>
      <c r="G17" s="18">
        <v>1531</v>
      </c>
      <c r="H17" s="18">
        <v>137</v>
      </c>
      <c r="I17" s="18">
        <v>1705</v>
      </c>
      <c r="J17" s="9">
        <f t="shared" si="0"/>
        <v>5024</v>
      </c>
    </row>
    <row r="18" spans="2:10" ht="15.75" x14ac:dyDescent="0.25">
      <c r="B18" s="8" t="s">
        <v>28</v>
      </c>
      <c r="C18" s="18">
        <v>260</v>
      </c>
      <c r="D18" s="18">
        <v>142</v>
      </c>
      <c r="E18" s="18">
        <v>36</v>
      </c>
      <c r="F18" s="18">
        <v>1523</v>
      </c>
      <c r="G18" s="18">
        <v>1598</v>
      </c>
      <c r="H18" s="18">
        <v>131</v>
      </c>
      <c r="I18" s="18">
        <v>1773</v>
      </c>
      <c r="J18" s="9">
        <f t="shared" si="0"/>
        <v>5463</v>
      </c>
    </row>
    <row r="19" spans="2:10" ht="15.75" x14ac:dyDescent="0.25">
      <c r="B19" s="8" t="s">
        <v>29</v>
      </c>
      <c r="C19" s="18">
        <v>236</v>
      </c>
      <c r="D19" s="18">
        <v>163</v>
      </c>
      <c r="E19" s="18">
        <v>52</v>
      </c>
      <c r="F19" s="18">
        <v>1350</v>
      </c>
      <c r="G19" s="18">
        <v>1493</v>
      </c>
      <c r="H19" s="18">
        <v>139</v>
      </c>
      <c r="I19" s="18">
        <v>2000</v>
      </c>
      <c r="J19" s="9">
        <f t="shared" si="0"/>
        <v>5433</v>
      </c>
    </row>
    <row r="20" spans="2:10" ht="15.75" x14ac:dyDescent="0.25">
      <c r="B20" s="8" t="s">
        <v>30</v>
      </c>
      <c r="C20" s="18">
        <v>240</v>
      </c>
      <c r="D20" s="18">
        <v>242</v>
      </c>
      <c r="E20" s="18">
        <v>65</v>
      </c>
      <c r="F20" s="18">
        <v>1602</v>
      </c>
      <c r="G20" s="18">
        <v>1620</v>
      </c>
      <c r="H20" s="18">
        <v>139</v>
      </c>
      <c r="I20" s="18">
        <v>1847</v>
      </c>
      <c r="J20" s="9">
        <f t="shared" si="0"/>
        <v>5755</v>
      </c>
    </row>
    <row r="21" spans="2:10" ht="15.75" x14ac:dyDescent="0.25">
      <c r="B21" s="8" t="s">
        <v>31</v>
      </c>
      <c r="C21" s="18">
        <v>274</v>
      </c>
      <c r="D21" s="18">
        <v>208</v>
      </c>
      <c r="E21" s="18">
        <v>63</v>
      </c>
      <c r="F21" s="18">
        <v>1396</v>
      </c>
      <c r="G21" s="18">
        <v>1394</v>
      </c>
      <c r="H21" s="18">
        <v>128</v>
      </c>
      <c r="I21" s="18">
        <v>1732</v>
      </c>
      <c r="J21" s="9">
        <f t="shared" si="0"/>
        <v>5195</v>
      </c>
    </row>
    <row r="22" spans="2:10" ht="15.75" x14ac:dyDescent="0.25">
      <c r="B22" s="8" t="s">
        <v>32</v>
      </c>
      <c r="C22" s="18">
        <v>232</v>
      </c>
      <c r="D22" s="18">
        <v>165</v>
      </c>
      <c r="E22" s="18">
        <v>43</v>
      </c>
      <c r="F22" s="18">
        <v>1509</v>
      </c>
      <c r="G22" s="18">
        <v>1194</v>
      </c>
      <c r="H22" s="18">
        <v>110</v>
      </c>
      <c r="I22" s="18">
        <v>1473</v>
      </c>
      <c r="J22" s="9">
        <f t="shared" si="0"/>
        <v>4726</v>
      </c>
    </row>
    <row r="23" spans="2:10" ht="15.75" x14ac:dyDescent="0.25">
      <c r="B23" s="8" t="s">
        <v>33</v>
      </c>
      <c r="C23" s="18">
        <v>202</v>
      </c>
      <c r="D23" s="18">
        <v>135</v>
      </c>
      <c r="E23" s="18">
        <v>33</v>
      </c>
      <c r="F23" s="18">
        <v>1157</v>
      </c>
      <c r="G23" s="18">
        <v>1206</v>
      </c>
      <c r="H23" s="18">
        <v>109</v>
      </c>
      <c r="I23" s="18">
        <v>1768</v>
      </c>
      <c r="J23" s="9">
        <f t="shared" si="0"/>
        <v>4610</v>
      </c>
    </row>
    <row r="24" spans="2:10" ht="15.75" x14ac:dyDescent="0.25">
      <c r="B24" s="8" t="s">
        <v>34</v>
      </c>
      <c r="C24" s="18">
        <v>181</v>
      </c>
      <c r="D24" s="18">
        <v>125</v>
      </c>
      <c r="E24" s="18">
        <v>48</v>
      </c>
      <c r="F24" s="18">
        <v>1190</v>
      </c>
      <c r="G24" s="18">
        <v>1269</v>
      </c>
      <c r="H24" s="18">
        <v>85</v>
      </c>
      <c r="I24" s="18">
        <v>1636</v>
      </c>
      <c r="J24" s="9">
        <f t="shared" si="0"/>
        <v>4534</v>
      </c>
    </row>
    <row r="25" spans="2:10" ht="16.5" thickBot="1" x14ac:dyDescent="0.3">
      <c r="B25" s="10" t="s">
        <v>35</v>
      </c>
      <c r="C25" s="19">
        <v>191</v>
      </c>
      <c r="D25" s="19">
        <v>141</v>
      </c>
      <c r="E25" s="19">
        <v>27</v>
      </c>
      <c r="F25" s="19">
        <v>1187</v>
      </c>
      <c r="G25" s="19">
        <v>1217</v>
      </c>
      <c r="H25" s="19">
        <v>81</v>
      </c>
      <c r="I25" s="19">
        <v>1507</v>
      </c>
      <c r="J25" s="9">
        <f t="shared" si="0"/>
        <v>4351</v>
      </c>
    </row>
    <row r="26" spans="2:10" ht="15.75" thickBot="1" x14ac:dyDescent="0.3">
      <c r="B26" s="11" t="s">
        <v>36</v>
      </c>
      <c r="C26" s="20">
        <f t="shared" ref="C26:J26" si="1">SUM(C14:C25)</f>
        <v>2620</v>
      </c>
      <c r="D26" s="20">
        <f t="shared" si="1"/>
        <v>1985</v>
      </c>
      <c r="E26" s="21">
        <f t="shared" si="1"/>
        <v>563</v>
      </c>
      <c r="F26" s="20">
        <f t="shared" si="1"/>
        <v>16358</v>
      </c>
      <c r="G26" s="20">
        <f t="shared" si="1"/>
        <v>16936</v>
      </c>
      <c r="H26" s="20">
        <f t="shared" si="1"/>
        <v>1466</v>
      </c>
      <c r="I26" s="20">
        <f t="shared" si="1"/>
        <v>20361</v>
      </c>
      <c r="J26" s="22">
        <f t="shared" si="1"/>
        <v>60289</v>
      </c>
    </row>
  </sheetData>
  <sortState ref="B7:E13">
    <sortCondition ref="B7:B13"/>
  </sortState>
  <mergeCells count="1">
    <mergeCell ref="B2:J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showGridLines="0" topLeftCell="A40" workbookViewId="0">
      <selection activeCell="O40" sqref="O40"/>
    </sheetView>
  </sheetViews>
  <sheetFormatPr defaultRowHeight="15" x14ac:dyDescent="0.25"/>
  <cols>
    <col min="1" max="1" width="5.85546875" customWidth="1"/>
    <col min="2" max="2" width="20.42578125" customWidth="1"/>
    <col min="3" max="11" width="14.7109375" customWidth="1"/>
  </cols>
  <sheetData>
    <row r="2" spans="2:11" ht="31.5" x14ac:dyDescent="0.5">
      <c r="B2" s="52" t="s">
        <v>64</v>
      </c>
      <c r="C2" s="52"/>
      <c r="D2" s="52"/>
      <c r="E2" s="52"/>
      <c r="F2" s="52"/>
      <c r="G2" s="52"/>
      <c r="H2" s="52"/>
      <c r="I2" s="52"/>
      <c r="J2" s="52"/>
      <c r="K2" s="52"/>
    </row>
    <row r="3" spans="2:11" ht="15.75" x14ac:dyDescent="0.25">
      <c r="B3" t="s">
        <v>64</v>
      </c>
      <c r="C3" s="1" t="s">
        <v>47</v>
      </c>
      <c r="D3" s="2"/>
      <c r="E3" s="2"/>
    </row>
    <row r="4" spans="2:11" x14ac:dyDescent="0.25">
      <c r="B4" t="s">
        <v>14</v>
      </c>
      <c r="C4" s="3">
        <v>415</v>
      </c>
      <c r="D4" s="16"/>
      <c r="E4" s="15"/>
    </row>
    <row r="5" spans="2:11" x14ac:dyDescent="0.25">
      <c r="B5" t="s">
        <v>15</v>
      </c>
      <c r="C5" s="3">
        <v>165</v>
      </c>
      <c r="D5" s="16"/>
      <c r="E5" s="15"/>
    </row>
    <row r="6" spans="2:11" x14ac:dyDescent="0.25">
      <c r="B6" t="s">
        <v>1</v>
      </c>
      <c r="C6" s="3">
        <v>444</v>
      </c>
      <c r="D6" s="16"/>
      <c r="E6" s="15"/>
    </row>
    <row r="7" spans="2:11" x14ac:dyDescent="0.25">
      <c r="B7" t="s">
        <v>2</v>
      </c>
      <c r="C7" s="3">
        <v>702</v>
      </c>
      <c r="D7" s="16"/>
      <c r="E7" s="15"/>
    </row>
    <row r="8" spans="2:11" x14ac:dyDescent="0.25">
      <c r="B8" t="s">
        <v>3</v>
      </c>
      <c r="C8" s="3">
        <v>3195</v>
      </c>
      <c r="D8" s="16"/>
      <c r="E8" s="15"/>
    </row>
    <row r="9" spans="2:11" x14ac:dyDescent="0.25">
      <c r="B9" t="s">
        <v>5</v>
      </c>
      <c r="C9" s="3">
        <v>2856</v>
      </c>
      <c r="D9" s="16"/>
      <c r="E9" s="15"/>
    </row>
    <row r="10" spans="2:11" x14ac:dyDescent="0.25">
      <c r="B10" t="s">
        <v>7</v>
      </c>
      <c r="C10" s="3">
        <v>527</v>
      </c>
      <c r="D10" s="16"/>
      <c r="E10" s="15"/>
    </row>
    <row r="11" spans="2:11" x14ac:dyDescent="0.25">
      <c r="B11" t="s">
        <v>66</v>
      </c>
      <c r="C11" s="4">
        <v>6897</v>
      </c>
      <c r="D11" s="16"/>
      <c r="E11" s="15"/>
    </row>
    <row r="12" spans="2:11" ht="23.25" x14ac:dyDescent="0.35">
      <c r="C12" s="23">
        <f>SUM(C4:C11)</f>
        <v>15201</v>
      </c>
      <c r="D12" s="24"/>
      <c r="E12" s="3"/>
    </row>
    <row r="13" spans="2:11" ht="15.75" thickBot="1" x14ac:dyDescent="0.3"/>
    <row r="14" spans="2:11" ht="16.5" thickBot="1" x14ac:dyDescent="0.3">
      <c r="B14" s="5"/>
      <c r="C14" s="47" t="s">
        <v>37</v>
      </c>
      <c r="D14" s="6" t="s">
        <v>38</v>
      </c>
      <c r="E14" s="6" t="s">
        <v>39</v>
      </c>
      <c r="F14" s="6" t="s">
        <v>40</v>
      </c>
      <c r="G14" s="6" t="s">
        <v>41</v>
      </c>
      <c r="H14" s="6" t="s">
        <v>42</v>
      </c>
      <c r="I14" s="6" t="s">
        <v>43</v>
      </c>
      <c r="J14" s="48" t="s">
        <v>65</v>
      </c>
      <c r="K14" s="12" t="s">
        <v>23</v>
      </c>
    </row>
    <row r="15" spans="2:11" ht="15.75" x14ac:dyDescent="0.25">
      <c r="B15" s="8" t="s">
        <v>24</v>
      </c>
      <c r="C15" s="18">
        <v>32</v>
      </c>
      <c r="D15" s="18">
        <v>3</v>
      </c>
      <c r="E15" s="18">
        <v>24</v>
      </c>
      <c r="F15" s="18">
        <v>49</v>
      </c>
      <c r="G15" s="18">
        <v>245</v>
      </c>
      <c r="H15" s="18">
        <v>225</v>
      </c>
      <c r="I15" s="18">
        <v>38</v>
      </c>
      <c r="J15" s="46"/>
      <c r="K15" s="9">
        <f>SUM(C15:I15)</f>
        <v>616</v>
      </c>
    </row>
    <row r="16" spans="2:11" ht="15.75" x14ac:dyDescent="0.25">
      <c r="B16" s="8" t="s">
        <v>25</v>
      </c>
      <c r="C16" s="18">
        <v>21</v>
      </c>
      <c r="D16" s="18">
        <v>18</v>
      </c>
      <c r="E16" s="18">
        <v>36</v>
      </c>
      <c r="F16" s="18">
        <v>50</v>
      </c>
      <c r="G16" s="18">
        <v>225</v>
      </c>
      <c r="H16" s="18">
        <v>239</v>
      </c>
      <c r="I16" s="18">
        <v>39</v>
      </c>
      <c r="J16" s="45"/>
      <c r="K16" s="9">
        <f t="shared" ref="K16:K26" si="0">SUM(C16:I16)</f>
        <v>628</v>
      </c>
    </row>
    <row r="17" spans="2:11" ht="15.75" x14ac:dyDescent="0.25">
      <c r="B17" s="8" t="s">
        <v>26</v>
      </c>
      <c r="C17" s="18">
        <v>45</v>
      </c>
      <c r="D17" s="18">
        <v>26</v>
      </c>
      <c r="E17" s="18">
        <v>25</v>
      </c>
      <c r="F17" s="18">
        <v>64</v>
      </c>
      <c r="G17" s="18">
        <v>278</v>
      </c>
      <c r="H17" s="18">
        <v>259</v>
      </c>
      <c r="I17" s="18">
        <v>57</v>
      </c>
      <c r="J17" s="45"/>
      <c r="K17" s="9">
        <f t="shared" si="0"/>
        <v>754</v>
      </c>
    </row>
    <row r="18" spans="2:11" ht="15.75" x14ac:dyDescent="0.25">
      <c r="B18" s="8" t="s">
        <v>27</v>
      </c>
      <c r="C18" s="18">
        <v>26</v>
      </c>
      <c r="D18" s="18">
        <v>9</v>
      </c>
      <c r="E18" s="18">
        <v>24</v>
      </c>
      <c r="F18" s="18">
        <v>64</v>
      </c>
      <c r="G18" s="18">
        <v>246</v>
      </c>
      <c r="H18" s="18">
        <v>229</v>
      </c>
      <c r="I18" s="18">
        <v>39</v>
      </c>
      <c r="J18" s="45"/>
      <c r="K18" s="9">
        <f t="shared" si="0"/>
        <v>637</v>
      </c>
    </row>
    <row r="19" spans="2:11" ht="15.75" x14ac:dyDescent="0.25">
      <c r="B19" s="8" t="s">
        <v>28</v>
      </c>
      <c r="C19" s="18">
        <v>23</v>
      </c>
      <c r="D19" s="18">
        <v>16</v>
      </c>
      <c r="E19" s="18">
        <v>36</v>
      </c>
      <c r="F19" s="18">
        <v>49</v>
      </c>
      <c r="G19" s="18">
        <v>242</v>
      </c>
      <c r="H19" s="18">
        <v>216</v>
      </c>
      <c r="I19" s="18">
        <v>38</v>
      </c>
      <c r="J19" s="45"/>
      <c r="K19" s="9">
        <f t="shared" si="0"/>
        <v>620</v>
      </c>
    </row>
    <row r="20" spans="2:11" ht="15.75" x14ac:dyDescent="0.25">
      <c r="B20" s="8" t="s">
        <v>29</v>
      </c>
      <c r="C20" s="18">
        <v>40</v>
      </c>
      <c r="D20" s="18">
        <v>24</v>
      </c>
      <c r="E20" s="18">
        <v>50</v>
      </c>
      <c r="F20" s="18">
        <v>57</v>
      </c>
      <c r="G20" s="18">
        <v>260</v>
      </c>
      <c r="H20" s="18">
        <v>238</v>
      </c>
      <c r="I20" s="18">
        <v>45</v>
      </c>
      <c r="J20" s="45"/>
      <c r="K20" s="9">
        <f t="shared" si="0"/>
        <v>714</v>
      </c>
    </row>
    <row r="21" spans="2:11" ht="15.75" x14ac:dyDescent="0.25">
      <c r="B21" s="8" t="s">
        <v>30</v>
      </c>
      <c r="C21" s="18">
        <v>54</v>
      </c>
      <c r="D21" s="18">
        <v>26</v>
      </c>
      <c r="E21" s="18">
        <v>63</v>
      </c>
      <c r="F21" s="18">
        <v>99</v>
      </c>
      <c r="G21" s="18">
        <v>322</v>
      </c>
      <c r="H21" s="18">
        <v>315</v>
      </c>
      <c r="I21" s="18">
        <v>66</v>
      </c>
      <c r="J21" s="45"/>
      <c r="K21" s="9">
        <f t="shared" si="0"/>
        <v>945</v>
      </c>
    </row>
    <row r="22" spans="2:11" ht="15.75" x14ac:dyDescent="0.25">
      <c r="B22" s="8" t="s">
        <v>31</v>
      </c>
      <c r="C22" s="18">
        <v>44</v>
      </c>
      <c r="D22" s="18">
        <v>6</v>
      </c>
      <c r="E22" s="18">
        <v>38</v>
      </c>
      <c r="F22" s="18">
        <v>71</v>
      </c>
      <c r="G22" s="18">
        <v>289</v>
      </c>
      <c r="H22" s="18">
        <v>233</v>
      </c>
      <c r="I22" s="18">
        <v>31</v>
      </c>
      <c r="J22" s="45"/>
      <c r="K22" s="9">
        <f t="shared" si="0"/>
        <v>712</v>
      </c>
    </row>
    <row r="23" spans="2:11" ht="15.75" x14ac:dyDescent="0.25">
      <c r="B23" s="8" t="s">
        <v>32</v>
      </c>
      <c r="C23" s="18">
        <v>30</v>
      </c>
      <c r="D23" s="18">
        <v>10</v>
      </c>
      <c r="E23" s="18">
        <v>39</v>
      </c>
      <c r="F23" s="18">
        <v>54</v>
      </c>
      <c r="G23" s="18">
        <v>285</v>
      </c>
      <c r="H23" s="18">
        <v>230</v>
      </c>
      <c r="I23" s="18">
        <v>38</v>
      </c>
      <c r="J23" s="45"/>
      <c r="K23" s="9">
        <f t="shared" si="0"/>
        <v>686</v>
      </c>
    </row>
    <row r="24" spans="2:11" ht="15.75" x14ac:dyDescent="0.25">
      <c r="B24" s="8" t="s">
        <v>33</v>
      </c>
      <c r="C24" s="18">
        <v>28</v>
      </c>
      <c r="D24" s="18">
        <v>6</v>
      </c>
      <c r="E24" s="18">
        <v>43</v>
      </c>
      <c r="F24" s="18">
        <v>37</v>
      </c>
      <c r="G24" s="18">
        <v>262</v>
      </c>
      <c r="H24" s="18">
        <v>214</v>
      </c>
      <c r="I24" s="18">
        <v>35</v>
      </c>
      <c r="J24" s="45"/>
      <c r="K24" s="9">
        <f t="shared" si="0"/>
        <v>625</v>
      </c>
    </row>
    <row r="25" spans="2:11" ht="15.75" x14ac:dyDescent="0.25">
      <c r="B25" s="8" t="s">
        <v>34</v>
      </c>
      <c r="C25" s="18">
        <v>36</v>
      </c>
      <c r="D25" s="18">
        <v>10</v>
      </c>
      <c r="E25" s="18">
        <v>37</v>
      </c>
      <c r="F25" s="18">
        <v>58</v>
      </c>
      <c r="G25" s="18">
        <v>257</v>
      </c>
      <c r="H25" s="18">
        <v>219</v>
      </c>
      <c r="I25" s="18">
        <v>50</v>
      </c>
      <c r="J25" s="45"/>
      <c r="K25" s="9">
        <f t="shared" si="0"/>
        <v>667</v>
      </c>
    </row>
    <row r="26" spans="2:11" ht="16.5" thickBot="1" x14ac:dyDescent="0.3">
      <c r="B26" s="13" t="s">
        <v>35</v>
      </c>
      <c r="C26" s="25">
        <v>36</v>
      </c>
      <c r="D26" s="25">
        <v>11</v>
      </c>
      <c r="E26" s="25">
        <v>29</v>
      </c>
      <c r="F26" s="25">
        <v>50</v>
      </c>
      <c r="G26" s="25">
        <v>284</v>
      </c>
      <c r="H26" s="25">
        <v>239</v>
      </c>
      <c r="I26" s="25">
        <v>51</v>
      </c>
      <c r="J26" s="49"/>
      <c r="K26" s="50">
        <f t="shared" si="0"/>
        <v>700</v>
      </c>
    </row>
    <row r="27" spans="2:11" ht="15.75" thickBot="1" x14ac:dyDescent="0.3">
      <c r="B27" s="14" t="s">
        <v>36</v>
      </c>
      <c r="C27" s="26">
        <f t="shared" ref="C27:I27" si="1">SUM(C15:C26)</f>
        <v>415</v>
      </c>
      <c r="D27" s="26">
        <f t="shared" si="1"/>
        <v>165</v>
      </c>
      <c r="E27" s="26">
        <f t="shared" si="1"/>
        <v>444</v>
      </c>
      <c r="F27" s="27">
        <f t="shared" si="1"/>
        <v>702</v>
      </c>
      <c r="G27" s="27">
        <f t="shared" si="1"/>
        <v>3195</v>
      </c>
      <c r="H27" s="27">
        <v>2856</v>
      </c>
      <c r="I27" s="26">
        <f t="shared" si="1"/>
        <v>527</v>
      </c>
      <c r="J27" s="51">
        <v>6897</v>
      </c>
      <c r="K27" s="28">
        <f>SUM(C27:J27)</f>
        <v>15201</v>
      </c>
    </row>
  </sheetData>
  <sortState ref="B7:E14">
    <sortCondition ref="B7:B14"/>
  </sortState>
  <mergeCells count="1">
    <mergeCell ref="B2:K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2"/>
  <sheetViews>
    <sheetView showGridLines="0" topLeftCell="A7" workbookViewId="0">
      <selection activeCell="T6" sqref="T6"/>
    </sheetView>
  </sheetViews>
  <sheetFormatPr defaultRowHeight="12.75" x14ac:dyDescent="0.2"/>
  <cols>
    <col min="1" max="1" width="5.85546875" style="29" customWidth="1"/>
    <col min="2" max="2" width="11.85546875" style="29" bestFit="1" customWidth="1"/>
    <col min="3" max="9" width="9.140625" style="29"/>
    <col min="10" max="11" width="10" style="29" bestFit="1" customWidth="1"/>
    <col min="12" max="14" width="9.140625" style="29"/>
    <col min="15" max="15" width="13" style="29" bestFit="1" customWidth="1"/>
    <col min="16" max="257" width="9.140625" style="29"/>
    <col min="258" max="258" width="10.140625" style="29" customWidth="1"/>
    <col min="259" max="265" width="9.140625" style="29"/>
    <col min="266" max="267" width="10" style="29" bestFit="1" customWidth="1"/>
    <col min="268" max="513" width="9.140625" style="29"/>
    <col min="514" max="514" width="10.140625" style="29" customWidth="1"/>
    <col min="515" max="521" width="9.140625" style="29"/>
    <col min="522" max="523" width="10" style="29" bestFit="1" customWidth="1"/>
    <col min="524" max="769" width="9.140625" style="29"/>
    <col min="770" max="770" width="10.140625" style="29" customWidth="1"/>
    <col min="771" max="777" width="9.140625" style="29"/>
    <col min="778" max="779" width="10" style="29" bestFit="1" customWidth="1"/>
    <col min="780" max="1025" width="9.140625" style="29"/>
    <col min="1026" max="1026" width="10.140625" style="29" customWidth="1"/>
    <col min="1027" max="1033" width="9.140625" style="29"/>
    <col min="1034" max="1035" width="10" style="29" bestFit="1" customWidth="1"/>
    <col min="1036" max="1281" width="9.140625" style="29"/>
    <col min="1282" max="1282" width="10.140625" style="29" customWidth="1"/>
    <col min="1283" max="1289" width="9.140625" style="29"/>
    <col min="1290" max="1291" width="10" style="29" bestFit="1" customWidth="1"/>
    <col min="1292" max="1537" width="9.140625" style="29"/>
    <col min="1538" max="1538" width="10.140625" style="29" customWidth="1"/>
    <col min="1539" max="1545" width="9.140625" style="29"/>
    <col min="1546" max="1547" width="10" style="29" bestFit="1" customWidth="1"/>
    <col min="1548" max="1793" width="9.140625" style="29"/>
    <col min="1794" max="1794" width="10.140625" style="29" customWidth="1"/>
    <col min="1795" max="1801" width="9.140625" style="29"/>
    <col min="1802" max="1803" width="10" style="29" bestFit="1" customWidth="1"/>
    <col min="1804" max="2049" width="9.140625" style="29"/>
    <col min="2050" max="2050" width="10.140625" style="29" customWidth="1"/>
    <col min="2051" max="2057" width="9.140625" style="29"/>
    <col min="2058" max="2059" width="10" style="29" bestFit="1" customWidth="1"/>
    <col min="2060" max="2305" width="9.140625" style="29"/>
    <col min="2306" max="2306" width="10.140625" style="29" customWidth="1"/>
    <col min="2307" max="2313" width="9.140625" style="29"/>
    <col min="2314" max="2315" width="10" style="29" bestFit="1" customWidth="1"/>
    <col min="2316" max="2561" width="9.140625" style="29"/>
    <col min="2562" max="2562" width="10.140625" style="29" customWidth="1"/>
    <col min="2563" max="2569" width="9.140625" style="29"/>
    <col min="2570" max="2571" width="10" style="29" bestFit="1" customWidth="1"/>
    <col min="2572" max="2817" width="9.140625" style="29"/>
    <col min="2818" max="2818" width="10.140625" style="29" customWidth="1"/>
    <col min="2819" max="2825" width="9.140625" style="29"/>
    <col min="2826" max="2827" width="10" style="29" bestFit="1" customWidth="1"/>
    <col min="2828" max="3073" width="9.140625" style="29"/>
    <col min="3074" max="3074" width="10.140625" style="29" customWidth="1"/>
    <col min="3075" max="3081" width="9.140625" style="29"/>
    <col min="3082" max="3083" width="10" style="29" bestFit="1" customWidth="1"/>
    <col min="3084" max="3329" width="9.140625" style="29"/>
    <col min="3330" max="3330" width="10.140625" style="29" customWidth="1"/>
    <col min="3331" max="3337" width="9.140625" style="29"/>
    <col min="3338" max="3339" width="10" style="29" bestFit="1" customWidth="1"/>
    <col min="3340" max="3585" width="9.140625" style="29"/>
    <col min="3586" max="3586" width="10.140625" style="29" customWidth="1"/>
    <col min="3587" max="3593" width="9.140625" style="29"/>
    <col min="3594" max="3595" width="10" style="29" bestFit="1" customWidth="1"/>
    <col min="3596" max="3841" width="9.140625" style="29"/>
    <col min="3842" max="3842" width="10.140625" style="29" customWidth="1"/>
    <col min="3843" max="3849" width="9.140625" style="29"/>
    <col min="3850" max="3851" width="10" style="29" bestFit="1" customWidth="1"/>
    <col min="3852" max="4097" width="9.140625" style="29"/>
    <col min="4098" max="4098" width="10.140625" style="29" customWidth="1"/>
    <col min="4099" max="4105" width="9.140625" style="29"/>
    <col min="4106" max="4107" width="10" style="29" bestFit="1" customWidth="1"/>
    <col min="4108" max="4353" width="9.140625" style="29"/>
    <col min="4354" max="4354" width="10.140625" style="29" customWidth="1"/>
    <col min="4355" max="4361" width="9.140625" style="29"/>
    <col min="4362" max="4363" width="10" style="29" bestFit="1" customWidth="1"/>
    <col min="4364" max="4609" width="9.140625" style="29"/>
    <col min="4610" max="4610" width="10.140625" style="29" customWidth="1"/>
    <col min="4611" max="4617" width="9.140625" style="29"/>
    <col min="4618" max="4619" width="10" style="29" bestFit="1" customWidth="1"/>
    <col min="4620" max="4865" width="9.140625" style="29"/>
    <col min="4866" max="4866" width="10.140625" style="29" customWidth="1"/>
    <col min="4867" max="4873" width="9.140625" style="29"/>
    <col min="4874" max="4875" width="10" style="29" bestFit="1" customWidth="1"/>
    <col min="4876" max="5121" width="9.140625" style="29"/>
    <col min="5122" max="5122" width="10.140625" style="29" customWidth="1"/>
    <col min="5123" max="5129" width="9.140625" style="29"/>
    <col min="5130" max="5131" width="10" style="29" bestFit="1" customWidth="1"/>
    <col min="5132" max="5377" width="9.140625" style="29"/>
    <col min="5378" max="5378" width="10.140625" style="29" customWidth="1"/>
    <col min="5379" max="5385" width="9.140625" style="29"/>
    <col min="5386" max="5387" width="10" style="29" bestFit="1" customWidth="1"/>
    <col min="5388" max="5633" width="9.140625" style="29"/>
    <col min="5634" max="5634" width="10.140625" style="29" customWidth="1"/>
    <col min="5635" max="5641" width="9.140625" style="29"/>
    <col min="5642" max="5643" width="10" style="29" bestFit="1" customWidth="1"/>
    <col min="5644" max="5889" width="9.140625" style="29"/>
    <col min="5890" max="5890" width="10.140625" style="29" customWidth="1"/>
    <col min="5891" max="5897" width="9.140625" style="29"/>
    <col min="5898" max="5899" width="10" style="29" bestFit="1" customWidth="1"/>
    <col min="5900" max="6145" width="9.140625" style="29"/>
    <col min="6146" max="6146" width="10.140625" style="29" customWidth="1"/>
    <col min="6147" max="6153" width="9.140625" style="29"/>
    <col min="6154" max="6155" width="10" style="29" bestFit="1" customWidth="1"/>
    <col min="6156" max="6401" width="9.140625" style="29"/>
    <col min="6402" max="6402" width="10.140625" style="29" customWidth="1"/>
    <col min="6403" max="6409" width="9.140625" style="29"/>
    <col min="6410" max="6411" width="10" style="29" bestFit="1" customWidth="1"/>
    <col min="6412" max="6657" width="9.140625" style="29"/>
    <col min="6658" max="6658" width="10.140625" style="29" customWidth="1"/>
    <col min="6659" max="6665" width="9.140625" style="29"/>
    <col min="6666" max="6667" width="10" style="29" bestFit="1" customWidth="1"/>
    <col min="6668" max="6913" width="9.140625" style="29"/>
    <col min="6914" max="6914" width="10.140625" style="29" customWidth="1"/>
    <col min="6915" max="6921" width="9.140625" style="29"/>
    <col min="6922" max="6923" width="10" style="29" bestFit="1" customWidth="1"/>
    <col min="6924" max="7169" width="9.140625" style="29"/>
    <col min="7170" max="7170" width="10.140625" style="29" customWidth="1"/>
    <col min="7171" max="7177" width="9.140625" style="29"/>
    <col min="7178" max="7179" width="10" style="29" bestFit="1" customWidth="1"/>
    <col min="7180" max="7425" width="9.140625" style="29"/>
    <col min="7426" max="7426" width="10.140625" style="29" customWidth="1"/>
    <col min="7427" max="7433" width="9.140625" style="29"/>
    <col min="7434" max="7435" width="10" style="29" bestFit="1" customWidth="1"/>
    <col min="7436" max="7681" width="9.140625" style="29"/>
    <col min="7682" max="7682" width="10.140625" style="29" customWidth="1"/>
    <col min="7683" max="7689" width="9.140625" style="29"/>
    <col min="7690" max="7691" width="10" style="29" bestFit="1" customWidth="1"/>
    <col min="7692" max="7937" width="9.140625" style="29"/>
    <col min="7938" max="7938" width="10.140625" style="29" customWidth="1"/>
    <col min="7939" max="7945" width="9.140625" style="29"/>
    <col min="7946" max="7947" width="10" style="29" bestFit="1" customWidth="1"/>
    <col min="7948" max="8193" width="9.140625" style="29"/>
    <col min="8194" max="8194" width="10.140625" style="29" customWidth="1"/>
    <col min="8195" max="8201" width="9.140625" style="29"/>
    <col min="8202" max="8203" width="10" style="29" bestFit="1" customWidth="1"/>
    <col min="8204" max="8449" width="9.140625" style="29"/>
    <col min="8450" max="8450" width="10.140625" style="29" customWidth="1"/>
    <col min="8451" max="8457" width="9.140625" style="29"/>
    <col min="8458" max="8459" width="10" style="29" bestFit="1" customWidth="1"/>
    <col min="8460" max="8705" width="9.140625" style="29"/>
    <col min="8706" max="8706" width="10.140625" style="29" customWidth="1"/>
    <col min="8707" max="8713" width="9.140625" style="29"/>
    <col min="8714" max="8715" width="10" style="29" bestFit="1" customWidth="1"/>
    <col min="8716" max="8961" width="9.140625" style="29"/>
    <col min="8962" max="8962" width="10.140625" style="29" customWidth="1"/>
    <col min="8963" max="8969" width="9.140625" style="29"/>
    <col min="8970" max="8971" width="10" style="29" bestFit="1" customWidth="1"/>
    <col min="8972" max="9217" width="9.140625" style="29"/>
    <col min="9218" max="9218" width="10.140625" style="29" customWidth="1"/>
    <col min="9219" max="9225" width="9.140625" style="29"/>
    <col min="9226" max="9227" width="10" style="29" bestFit="1" customWidth="1"/>
    <col min="9228" max="9473" width="9.140625" style="29"/>
    <col min="9474" max="9474" width="10.140625" style="29" customWidth="1"/>
    <col min="9475" max="9481" width="9.140625" style="29"/>
    <col min="9482" max="9483" width="10" style="29" bestFit="1" customWidth="1"/>
    <col min="9484" max="9729" width="9.140625" style="29"/>
    <col min="9730" max="9730" width="10.140625" style="29" customWidth="1"/>
    <col min="9731" max="9737" width="9.140625" style="29"/>
    <col min="9738" max="9739" width="10" style="29" bestFit="1" customWidth="1"/>
    <col min="9740" max="9985" width="9.140625" style="29"/>
    <col min="9986" max="9986" width="10.140625" style="29" customWidth="1"/>
    <col min="9987" max="9993" width="9.140625" style="29"/>
    <col min="9994" max="9995" width="10" style="29" bestFit="1" customWidth="1"/>
    <col min="9996" max="10241" width="9.140625" style="29"/>
    <col min="10242" max="10242" width="10.140625" style="29" customWidth="1"/>
    <col min="10243" max="10249" width="9.140625" style="29"/>
    <col min="10250" max="10251" width="10" style="29" bestFit="1" customWidth="1"/>
    <col min="10252" max="10497" width="9.140625" style="29"/>
    <col min="10498" max="10498" width="10.140625" style="29" customWidth="1"/>
    <col min="10499" max="10505" width="9.140625" style="29"/>
    <col min="10506" max="10507" width="10" style="29" bestFit="1" customWidth="1"/>
    <col min="10508" max="10753" width="9.140625" style="29"/>
    <col min="10754" max="10754" width="10.140625" style="29" customWidth="1"/>
    <col min="10755" max="10761" width="9.140625" style="29"/>
    <col min="10762" max="10763" width="10" style="29" bestFit="1" customWidth="1"/>
    <col min="10764" max="11009" width="9.140625" style="29"/>
    <col min="11010" max="11010" width="10.140625" style="29" customWidth="1"/>
    <col min="11011" max="11017" width="9.140625" style="29"/>
    <col min="11018" max="11019" width="10" style="29" bestFit="1" customWidth="1"/>
    <col min="11020" max="11265" width="9.140625" style="29"/>
    <col min="11266" max="11266" width="10.140625" style="29" customWidth="1"/>
    <col min="11267" max="11273" width="9.140625" style="29"/>
    <col min="11274" max="11275" width="10" style="29" bestFit="1" customWidth="1"/>
    <col min="11276" max="11521" width="9.140625" style="29"/>
    <col min="11522" max="11522" width="10.140625" style="29" customWidth="1"/>
    <col min="11523" max="11529" width="9.140625" style="29"/>
    <col min="11530" max="11531" width="10" style="29" bestFit="1" customWidth="1"/>
    <col min="11532" max="11777" width="9.140625" style="29"/>
    <col min="11778" max="11778" width="10.140625" style="29" customWidth="1"/>
    <col min="11779" max="11785" width="9.140625" style="29"/>
    <col min="11786" max="11787" width="10" style="29" bestFit="1" customWidth="1"/>
    <col min="11788" max="12033" width="9.140625" style="29"/>
    <col min="12034" max="12034" width="10.140625" style="29" customWidth="1"/>
    <col min="12035" max="12041" width="9.140625" style="29"/>
    <col min="12042" max="12043" width="10" style="29" bestFit="1" customWidth="1"/>
    <col min="12044" max="12289" width="9.140625" style="29"/>
    <col min="12290" max="12290" width="10.140625" style="29" customWidth="1"/>
    <col min="12291" max="12297" width="9.140625" style="29"/>
    <col min="12298" max="12299" width="10" style="29" bestFit="1" customWidth="1"/>
    <col min="12300" max="12545" width="9.140625" style="29"/>
    <col min="12546" max="12546" width="10.140625" style="29" customWidth="1"/>
    <col min="12547" max="12553" width="9.140625" style="29"/>
    <col min="12554" max="12555" width="10" style="29" bestFit="1" customWidth="1"/>
    <col min="12556" max="12801" width="9.140625" style="29"/>
    <col min="12802" max="12802" width="10.140625" style="29" customWidth="1"/>
    <col min="12803" max="12809" width="9.140625" style="29"/>
    <col min="12810" max="12811" width="10" style="29" bestFit="1" customWidth="1"/>
    <col min="12812" max="13057" width="9.140625" style="29"/>
    <col min="13058" max="13058" width="10.140625" style="29" customWidth="1"/>
    <col min="13059" max="13065" width="9.140625" style="29"/>
    <col min="13066" max="13067" width="10" style="29" bestFit="1" customWidth="1"/>
    <col min="13068" max="13313" width="9.140625" style="29"/>
    <col min="13314" max="13314" width="10.140625" style="29" customWidth="1"/>
    <col min="13315" max="13321" width="9.140625" style="29"/>
    <col min="13322" max="13323" width="10" style="29" bestFit="1" customWidth="1"/>
    <col min="13324" max="13569" width="9.140625" style="29"/>
    <col min="13570" max="13570" width="10.140625" style="29" customWidth="1"/>
    <col min="13571" max="13577" width="9.140625" style="29"/>
    <col min="13578" max="13579" width="10" style="29" bestFit="1" customWidth="1"/>
    <col min="13580" max="13825" width="9.140625" style="29"/>
    <col min="13826" max="13826" width="10.140625" style="29" customWidth="1"/>
    <col min="13827" max="13833" width="9.140625" style="29"/>
    <col min="13834" max="13835" width="10" style="29" bestFit="1" customWidth="1"/>
    <col min="13836" max="14081" width="9.140625" style="29"/>
    <col min="14082" max="14082" width="10.140625" style="29" customWidth="1"/>
    <col min="14083" max="14089" width="9.140625" style="29"/>
    <col min="14090" max="14091" width="10" style="29" bestFit="1" customWidth="1"/>
    <col min="14092" max="14337" width="9.140625" style="29"/>
    <col min="14338" max="14338" width="10.140625" style="29" customWidth="1"/>
    <col min="14339" max="14345" width="9.140625" style="29"/>
    <col min="14346" max="14347" width="10" style="29" bestFit="1" customWidth="1"/>
    <col min="14348" max="14593" width="9.140625" style="29"/>
    <col min="14594" max="14594" width="10.140625" style="29" customWidth="1"/>
    <col min="14595" max="14601" width="9.140625" style="29"/>
    <col min="14602" max="14603" width="10" style="29" bestFit="1" customWidth="1"/>
    <col min="14604" max="14849" width="9.140625" style="29"/>
    <col min="14850" max="14850" width="10.140625" style="29" customWidth="1"/>
    <col min="14851" max="14857" width="9.140625" style="29"/>
    <col min="14858" max="14859" width="10" style="29" bestFit="1" customWidth="1"/>
    <col min="14860" max="15105" width="9.140625" style="29"/>
    <col min="15106" max="15106" width="10.140625" style="29" customWidth="1"/>
    <col min="15107" max="15113" width="9.140625" style="29"/>
    <col min="15114" max="15115" width="10" style="29" bestFit="1" customWidth="1"/>
    <col min="15116" max="15361" width="9.140625" style="29"/>
    <col min="15362" max="15362" width="10.140625" style="29" customWidth="1"/>
    <col min="15363" max="15369" width="9.140625" style="29"/>
    <col min="15370" max="15371" width="10" style="29" bestFit="1" customWidth="1"/>
    <col min="15372" max="15617" width="9.140625" style="29"/>
    <col min="15618" max="15618" width="10.140625" style="29" customWidth="1"/>
    <col min="15619" max="15625" width="9.140625" style="29"/>
    <col min="15626" max="15627" width="10" style="29" bestFit="1" customWidth="1"/>
    <col min="15628" max="15873" width="9.140625" style="29"/>
    <col min="15874" max="15874" width="10.140625" style="29" customWidth="1"/>
    <col min="15875" max="15881" width="9.140625" style="29"/>
    <col min="15882" max="15883" width="10" style="29" bestFit="1" customWidth="1"/>
    <col min="15884" max="16129" width="9.140625" style="29"/>
    <col min="16130" max="16130" width="10.140625" style="29" customWidth="1"/>
    <col min="16131" max="16137" width="9.140625" style="29"/>
    <col min="16138" max="16139" width="10" style="29" bestFit="1" customWidth="1"/>
    <col min="16140" max="16384" width="9.140625" style="29"/>
  </cols>
  <sheetData>
    <row r="1" spans="2:18" customFormat="1" ht="15" x14ac:dyDescent="0.25"/>
    <row r="2" spans="2:18" customFormat="1" ht="31.5" x14ac:dyDescent="0.5">
      <c r="B2" s="52" t="s">
        <v>61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2:18" x14ac:dyDescent="0.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2:18" ht="23.1" customHeight="1" x14ac:dyDescent="0.2">
      <c r="B4" s="32"/>
      <c r="C4" s="32" t="s">
        <v>24</v>
      </c>
      <c r="D4" s="32" t="s">
        <v>25</v>
      </c>
      <c r="E4" s="32" t="s">
        <v>26</v>
      </c>
      <c r="F4" s="32" t="s">
        <v>27</v>
      </c>
      <c r="G4" s="32" t="s">
        <v>28</v>
      </c>
      <c r="H4" s="32" t="s">
        <v>29</v>
      </c>
      <c r="I4" s="32" t="s">
        <v>48</v>
      </c>
      <c r="J4" s="32" t="s">
        <v>31</v>
      </c>
      <c r="K4" s="32" t="s">
        <v>49</v>
      </c>
      <c r="L4" s="32" t="s">
        <v>33</v>
      </c>
      <c r="M4" s="32" t="s">
        <v>34</v>
      </c>
      <c r="N4" s="32" t="s">
        <v>35</v>
      </c>
      <c r="O4" s="32" t="s">
        <v>51</v>
      </c>
      <c r="P4" s="31"/>
      <c r="Q4" s="31"/>
      <c r="R4" s="31"/>
    </row>
    <row r="5" spans="2:18" ht="23.1" customHeight="1" x14ac:dyDescent="0.2">
      <c r="B5" s="32" t="s">
        <v>60</v>
      </c>
      <c r="C5" s="34">
        <v>516</v>
      </c>
      <c r="D5" s="34">
        <v>505</v>
      </c>
      <c r="E5" s="34">
        <v>566</v>
      </c>
      <c r="F5" s="34">
        <v>504</v>
      </c>
      <c r="G5" s="34">
        <v>590</v>
      </c>
      <c r="H5" s="34">
        <v>523</v>
      </c>
      <c r="I5" s="34">
        <v>603</v>
      </c>
      <c r="J5" s="34">
        <v>552</v>
      </c>
      <c r="K5" s="34">
        <v>482</v>
      </c>
      <c r="L5" s="34">
        <v>464</v>
      </c>
      <c r="M5" s="34">
        <v>467</v>
      </c>
      <c r="N5" s="34">
        <v>460</v>
      </c>
      <c r="O5" s="34">
        <f>SUM(C5:N5)</f>
        <v>6232</v>
      </c>
      <c r="P5" s="31"/>
      <c r="Q5" s="31"/>
      <c r="R5" s="31"/>
    </row>
    <row r="6" spans="2:18" ht="23.1" customHeight="1" x14ac:dyDescent="0.2">
      <c r="B6" s="32" t="s">
        <v>59</v>
      </c>
      <c r="C6" s="34">
        <v>1753</v>
      </c>
      <c r="D6" s="34">
        <v>1682</v>
      </c>
      <c r="E6" s="34">
        <v>2099</v>
      </c>
      <c r="F6" s="34">
        <v>1932</v>
      </c>
      <c r="G6" s="34">
        <v>2459</v>
      </c>
      <c r="H6" s="34">
        <v>2127</v>
      </c>
      <c r="I6" s="34">
        <v>2825</v>
      </c>
      <c r="J6" s="34">
        <v>2256</v>
      </c>
      <c r="K6" s="34">
        <v>2016</v>
      </c>
      <c r="L6" s="34">
        <v>1835</v>
      </c>
      <c r="M6" s="34">
        <v>1959</v>
      </c>
      <c r="N6" s="34">
        <v>1884</v>
      </c>
      <c r="O6" s="34">
        <f>SUM(C6:N6)</f>
        <v>24827</v>
      </c>
      <c r="P6" s="31"/>
      <c r="Q6" s="31"/>
      <c r="R6" s="31"/>
    </row>
    <row r="7" spans="2:18" ht="23.1" customHeight="1" x14ac:dyDescent="0.2">
      <c r="B7" s="32" t="s">
        <v>50</v>
      </c>
      <c r="C7" s="34">
        <v>3453</v>
      </c>
      <c r="D7" s="34">
        <v>3488</v>
      </c>
      <c r="E7" s="34">
        <v>4155</v>
      </c>
      <c r="F7" s="34">
        <v>4340</v>
      </c>
      <c r="G7" s="34">
        <v>4584</v>
      </c>
      <c r="H7" s="34">
        <v>4279</v>
      </c>
      <c r="I7" s="34">
        <v>5247</v>
      </c>
      <c r="J7" s="34">
        <v>4946</v>
      </c>
      <c r="K7" s="34">
        <v>4788</v>
      </c>
      <c r="L7" s="34">
        <v>4848</v>
      </c>
      <c r="M7" s="34">
        <v>4446</v>
      </c>
      <c r="N7" s="34">
        <v>4492</v>
      </c>
      <c r="O7" s="34">
        <f>SUM(C7:N7)</f>
        <v>53066</v>
      </c>
      <c r="P7" s="31"/>
      <c r="Q7" s="31"/>
      <c r="R7" s="31"/>
    </row>
    <row r="8" spans="2:18" ht="23.1" customHeight="1" x14ac:dyDescent="0.2">
      <c r="B8" s="32" t="s">
        <v>51</v>
      </c>
      <c r="C8" s="34">
        <f t="shared" ref="C8:N8" si="0">SUM(C5:C7)</f>
        <v>5722</v>
      </c>
      <c r="D8" s="34">
        <f t="shared" si="0"/>
        <v>5675</v>
      </c>
      <c r="E8" s="34">
        <f t="shared" si="0"/>
        <v>6820</v>
      </c>
      <c r="F8" s="34">
        <f t="shared" si="0"/>
        <v>6776</v>
      </c>
      <c r="G8" s="34">
        <f t="shared" si="0"/>
        <v>7633</v>
      </c>
      <c r="H8" s="34">
        <f t="shared" si="0"/>
        <v>6929</v>
      </c>
      <c r="I8" s="34">
        <f t="shared" si="0"/>
        <v>8675</v>
      </c>
      <c r="J8" s="34">
        <f t="shared" si="0"/>
        <v>7754</v>
      </c>
      <c r="K8" s="34">
        <f t="shared" si="0"/>
        <v>7286</v>
      </c>
      <c r="L8" s="34">
        <f t="shared" si="0"/>
        <v>7147</v>
      </c>
      <c r="M8" s="34">
        <f t="shared" si="0"/>
        <v>6872</v>
      </c>
      <c r="N8" s="34">
        <f t="shared" si="0"/>
        <v>6836</v>
      </c>
      <c r="O8" s="35">
        <f>SUM(C8:N8)</f>
        <v>84125</v>
      </c>
      <c r="P8" s="31"/>
      <c r="Q8" s="31"/>
      <c r="R8" s="31"/>
    </row>
    <row r="22" spans="3:15" x14ac:dyDescent="0.2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</sheetData>
  <mergeCells count="1">
    <mergeCell ref="B2:R2"/>
  </mergeCells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7"/>
  <sheetViews>
    <sheetView showGridLines="0" tabSelected="1" topLeftCell="A10" zoomScaleNormal="100" workbookViewId="0">
      <selection activeCell="B3" sqref="B3"/>
    </sheetView>
  </sheetViews>
  <sheetFormatPr defaultRowHeight="15" x14ac:dyDescent="0.25"/>
  <cols>
    <col min="1" max="1" width="5.85546875" customWidth="1"/>
    <col min="2" max="2" width="33" bestFit="1" customWidth="1"/>
    <col min="3" max="3" width="19.7109375" bestFit="1" customWidth="1"/>
  </cols>
  <sheetData>
    <row r="2" spans="2:19" ht="31.5" x14ac:dyDescent="0.5">
      <c r="B2" s="52" t="s">
        <v>63</v>
      </c>
      <c r="C2" s="52"/>
      <c r="D2" s="52"/>
      <c r="E2" s="52"/>
      <c r="F2" s="52"/>
      <c r="G2" s="52"/>
      <c r="H2" s="52"/>
      <c r="I2" s="52"/>
      <c r="J2" s="52"/>
      <c r="K2" s="52"/>
      <c r="L2" s="33"/>
      <c r="M2" s="33"/>
      <c r="N2" s="33"/>
      <c r="O2" s="33"/>
      <c r="P2" s="33"/>
      <c r="Q2" s="33"/>
      <c r="R2" s="33"/>
      <c r="S2" s="33"/>
    </row>
    <row r="3" spans="2:19" x14ac:dyDescent="0.25">
      <c r="C3" s="36" t="s">
        <v>47</v>
      </c>
    </row>
    <row r="4" spans="2:19" x14ac:dyDescent="0.25">
      <c r="B4" s="41" t="s">
        <v>52</v>
      </c>
      <c r="C4" s="37"/>
    </row>
    <row r="5" spans="2:19" x14ac:dyDescent="0.25">
      <c r="B5" s="41" t="s">
        <v>44</v>
      </c>
      <c r="C5" s="37"/>
    </row>
    <row r="6" spans="2:19" x14ac:dyDescent="0.25">
      <c r="B6" s="41" t="s">
        <v>45</v>
      </c>
      <c r="C6" s="37"/>
    </row>
    <row r="7" spans="2:19" x14ac:dyDescent="0.25">
      <c r="B7" s="41" t="s">
        <v>46</v>
      </c>
      <c r="C7" s="38"/>
    </row>
    <row r="8" spans="2:19" x14ac:dyDescent="0.25">
      <c r="B8" s="41" t="s">
        <v>53</v>
      </c>
      <c r="C8" s="43"/>
    </row>
    <row r="9" spans="2:19" ht="23.25" x14ac:dyDescent="0.25">
      <c r="B9" s="41"/>
      <c r="C9" s="39">
        <v>9519</v>
      </c>
    </row>
    <row r="10" spans="2:19" x14ac:dyDescent="0.25">
      <c r="B10" s="42"/>
      <c r="C10" s="36"/>
    </row>
    <row r="11" spans="2:19" x14ac:dyDescent="0.25">
      <c r="B11" s="42"/>
      <c r="C11" s="36"/>
    </row>
    <row r="12" spans="2:19" x14ac:dyDescent="0.25">
      <c r="B12" s="42" t="s">
        <v>54</v>
      </c>
      <c r="C12" s="40">
        <f>'Law Enforcement'!$C$11</f>
        <v>60289</v>
      </c>
    </row>
    <row r="13" spans="2:19" x14ac:dyDescent="0.25">
      <c r="B13" s="42" t="s">
        <v>57</v>
      </c>
      <c r="C13" s="40">
        <f>'Fire &amp; EMS'!$K$27</f>
        <v>15201</v>
      </c>
    </row>
    <row r="14" spans="2:19" x14ac:dyDescent="0.25">
      <c r="B14" s="42" t="s">
        <v>58</v>
      </c>
      <c r="C14" s="40">
        <f>'Fire &amp; EMS'!$C$11</f>
        <v>6897</v>
      </c>
    </row>
    <row r="15" spans="2:19" x14ac:dyDescent="0.25">
      <c r="B15" s="42" t="s">
        <v>55</v>
      </c>
      <c r="C15" s="40">
        <f>Phone!$O$8</f>
        <v>84125</v>
      </c>
    </row>
    <row r="16" spans="2:19" x14ac:dyDescent="0.25">
      <c r="B16" s="42" t="s">
        <v>56</v>
      </c>
      <c r="C16" s="44">
        <f>$C$9</f>
        <v>9519</v>
      </c>
    </row>
    <row r="17" spans="3:3" ht="23.25" x14ac:dyDescent="0.35">
      <c r="C17" s="23">
        <f>SUM(C12:C16)</f>
        <v>176031</v>
      </c>
    </row>
  </sheetData>
  <mergeCells count="1">
    <mergeCell ref="B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Law Enforcement</vt:lpstr>
      <vt:lpstr>Fire &amp; EMS</vt:lpstr>
      <vt:lpstr>Phone</vt:lpstr>
      <vt:lpstr>Other &amp; Totals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umentola</dc:creator>
  <cp:lastModifiedBy>rduffy</cp:lastModifiedBy>
  <dcterms:created xsi:type="dcterms:W3CDTF">2012-01-05T20:43:22Z</dcterms:created>
  <dcterms:modified xsi:type="dcterms:W3CDTF">2013-02-05T22:33:23Z</dcterms:modified>
</cp:coreProperties>
</file>